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EB74195D-53D8-4CF6-99D6-C690FCF74A1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METAUX">Feuil2!$B$3:$C$15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I5" i="1" s="1"/>
  <c r="D23" i="1"/>
  <c r="I23" i="1" s="1"/>
  <c r="D17" i="1"/>
  <c r="I17" i="1" s="1"/>
  <c r="D11" i="1"/>
  <c r="I11" i="1" s="1"/>
  <c r="E4" i="2"/>
</calcChain>
</file>

<file path=xl/sharedStrings.xml><?xml version="1.0" encoding="utf-8"?>
<sst xmlns="http://schemas.openxmlformats.org/spreadsheetml/2006/main" count="47" uniqueCount="27">
  <si>
    <t>Matière</t>
  </si>
  <si>
    <t>Densité</t>
  </si>
  <si>
    <t>Platine</t>
  </si>
  <si>
    <t>Argent</t>
  </si>
  <si>
    <t>Largeur (mm)</t>
  </si>
  <si>
    <t>Epaisseur (mm)</t>
  </si>
  <si>
    <t>Longueur (mm)</t>
  </si>
  <si>
    <t>POIDS DE LA PIECE (grammes)</t>
  </si>
  <si>
    <t>Or blanc 9K</t>
  </si>
  <si>
    <t>Or jaune 9K</t>
  </si>
  <si>
    <t>Argent 935</t>
  </si>
  <si>
    <t>Argent 925</t>
  </si>
  <si>
    <t>Or 750 rose 4N</t>
  </si>
  <si>
    <t>Or 750 jaune 2N</t>
  </si>
  <si>
    <t>Or 750 gris sans Pd</t>
  </si>
  <si>
    <t>Or 750 gris Palladié</t>
  </si>
  <si>
    <t>Or 750 jaune 3N</t>
  </si>
  <si>
    <t>Or 750 rouge 5N</t>
  </si>
  <si>
    <t>Or pur</t>
  </si>
  <si>
    <t>CALCUL DU POIDS D'UNE PLAQUE</t>
  </si>
  <si>
    <t>Diamètre</t>
  </si>
  <si>
    <t>Longueur</t>
  </si>
  <si>
    <t>CALCUL DU POIDS D'UN FIL ROND</t>
  </si>
  <si>
    <t>CALCUL DU POIDS D'UN FIL CARRE</t>
  </si>
  <si>
    <t>Hauteur (mm)</t>
  </si>
  <si>
    <t>CALCUL DU POIDS D'UN FIL DEMI JONC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</si>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</sst>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12" xfId="0" applyBorder="1"/>
    <xf numFmtId="0" fontId="0" fillId="0" borderId="1" xfId="0" applyBorder="1" applyProtection="1">
      <protection locked="0"/>
    </xf>
    <xf numFmtId="0" fontId="0" fillId="0" borderId="0" xfId="0" quotePrefix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271669</xdr:colOff>
      <xdr:row>3</xdr:row>
      <xdr:rowOff>72887</xdr:rowOff>
    </xdr:from>
    <xdr:to>
      <xdr:col>11</xdr:col>
      <xdr:colOff>530086</xdr:colOff>
      <xdr:row>3</xdr:row>
      <xdr:rowOff>159026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45895" y="536713"/>
          <a:ext cx="1053548" cy="86139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609601</xdr:colOff>
      <xdr:row>8</xdr:row>
      <xdr:rowOff>119270</xdr:rowOff>
    </xdr:from>
    <xdr:to>
      <xdr:col>11</xdr:col>
      <xdr:colOff>251792</xdr:colOff>
      <xdr:row>10</xdr:row>
      <xdr:rowOff>125897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83827" y="1623392"/>
          <a:ext cx="437322" cy="430696"/>
        </a:xfrm>
        <a:prstGeom prst="ellipse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596348</xdr:colOff>
      <xdr:row>14</xdr:row>
      <xdr:rowOff>132522</xdr:rowOff>
    </xdr:from>
    <xdr:to>
      <xdr:col>11</xdr:col>
      <xdr:colOff>231913</xdr:colOff>
      <xdr:row>16</xdr:row>
      <xdr:rowOff>106018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070574" y="2869096"/>
          <a:ext cx="430696" cy="397565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616226</xdr:colOff>
      <xdr:row>20</xdr:row>
      <xdr:rowOff>99392</xdr:rowOff>
    </xdr:from>
    <xdr:to>
      <xdr:col>11</xdr:col>
      <xdr:colOff>258417</xdr:colOff>
      <xdr:row>22</xdr:row>
      <xdr:rowOff>106018</xdr:rowOff>
    </xdr:to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090452" y="4068418"/>
          <a:ext cx="437322" cy="430696"/>
        </a:xfrm>
        <a:prstGeom prst="ellipse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371061</xdr:colOff>
      <xdr:row>19</xdr:row>
      <xdr:rowOff>106017</xdr:rowOff>
    </xdr:from>
    <xdr:to>
      <xdr:col>11</xdr:col>
      <xdr:colOff>490330</xdr:colOff>
      <xdr:row>21</xdr:row>
      <xdr:rowOff>112643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45287" y="3889513"/>
          <a:ext cx="914400" cy="384313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609600</xdr:colOff>
      <xdr:row>21</xdr:row>
      <xdr:rowOff>113211</xdr:rowOff>
    </xdr:from>
    <xdr:to>
      <xdr:col>11</xdr:col>
      <xdr:colOff>256903</xdr:colOff>
      <xdr:row>21</xdr:row>
      <xdr:rowOff>119269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8081554" y="4241074"/>
          <a:ext cx="439783" cy="60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"/>
  <sheetViews>
    <sheetView showGridLines="0" tabSelected="1" zoomScaleNormal="100" workbookViewId="0">
      <selection activeCell="E17" sqref="E17:G17"/>
    </sheetView>
  </sheetViews>
  <sheetFormatPr baseColWidth="10" defaultRowHeight="15" x14ac:dyDescent="0.25"/>
  <cols>
    <col min="1" max="1" width="1" customWidth="1"/>
    <col min="2" max="2" width="4.42578125" customWidth="1"/>
    <col min="3" max="3" width="16.85546875" bestFit="1" customWidth="1"/>
    <col min="5" max="5" width="12.42578125" bestFit="1" customWidth="1"/>
    <col min="6" max="6" width="14" bestFit="1" customWidth="1"/>
    <col min="7" max="7" width="14.140625" bestFit="1" customWidth="1"/>
    <col min="8" max="8" width="2.5703125" customWidth="1"/>
    <col min="9" max="9" width="33.140625" bestFit="1" customWidth="1"/>
    <col min="10" max="10" width="4.140625" customWidth="1"/>
  </cols>
  <sheetData>
    <row r="1" spans="2:10" ht="6.6" customHeight="1" thickBot="1" x14ac:dyDescent="0.3"/>
    <row r="2" spans="2:10" x14ac:dyDescent="0.25">
      <c r="B2" s="5"/>
      <c r="C2" s="20" t="s">
        <v>19</v>
      </c>
      <c r="D2" s="20"/>
      <c r="E2" s="20"/>
      <c r="F2" s="20"/>
      <c r="G2" s="20"/>
      <c r="H2" s="20"/>
      <c r="I2" s="20"/>
      <c r="J2" s="6"/>
    </row>
    <row r="3" spans="2:10" ht="15.75" thickBot="1" x14ac:dyDescent="0.3">
      <c r="B3" s="7"/>
      <c r="C3" s="8"/>
      <c r="D3" s="8"/>
      <c r="E3" s="8"/>
      <c r="F3" s="8"/>
      <c r="G3" s="8"/>
      <c r="H3" s="8"/>
      <c r="I3" s="8"/>
      <c r="J3" s="9"/>
    </row>
    <row r="4" spans="2:10" ht="18.75" x14ac:dyDescent="0.25">
      <c r="B4" s="7"/>
      <c r="C4" s="4" t="s">
        <v>0</v>
      </c>
      <c r="D4" s="4" t="s">
        <v>1</v>
      </c>
      <c r="E4" s="4" t="s">
        <v>4</v>
      </c>
      <c r="F4" s="4" t="s">
        <v>5</v>
      </c>
      <c r="G4" s="4" t="s">
        <v>6</v>
      </c>
      <c r="H4" s="8"/>
      <c r="I4" s="1" t="s">
        <v>7</v>
      </c>
      <c r="J4" s="9"/>
    </row>
    <row r="5" spans="2:10" ht="19.5" thickBot="1" x14ac:dyDescent="0.3">
      <c r="B5" s="7"/>
      <c r="C5" s="14" t="s">
        <v>16</v>
      </c>
      <c r="D5" s="3">
        <f>VLOOKUP($C$5,METAUX,2,FALSE)</f>
        <v>15.5</v>
      </c>
      <c r="E5" s="13"/>
      <c r="F5" s="13"/>
      <c r="G5" s="13"/>
      <c r="H5" s="8"/>
      <c r="I5" s="2">
        <f>(((E5*F5)*D5)/1000)*G5</f>
        <v>0</v>
      </c>
      <c r="J5" s="9"/>
    </row>
    <row r="6" spans="2:10" ht="15.75" thickBot="1" x14ac:dyDescent="0.3">
      <c r="B6" s="10"/>
      <c r="C6" s="11"/>
      <c r="D6" s="11"/>
      <c r="E6" s="11"/>
      <c r="F6" s="11"/>
      <c r="G6" s="11"/>
      <c r="H6" s="11"/>
      <c r="I6" s="11"/>
      <c r="J6" s="12"/>
    </row>
    <row r="7" spans="2:10" ht="15.75" thickBot="1" x14ac:dyDescent="0.3">
      <c r="B7" s="17"/>
      <c r="C7" s="17"/>
      <c r="D7" s="17"/>
      <c r="E7" s="17"/>
      <c r="F7" s="17"/>
      <c r="G7" s="17"/>
      <c r="H7" s="17"/>
      <c r="I7" s="17"/>
      <c r="J7" s="17"/>
    </row>
    <row r="8" spans="2:10" x14ac:dyDescent="0.25">
      <c r="B8" s="7"/>
      <c r="C8" s="21" t="s">
        <v>22</v>
      </c>
      <c r="D8" s="21"/>
      <c r="E8" s="21"/>
      <c r="F8" s="21"/>
      <c r="G8" s="21"/>
      <c r="H8" s="21"/>
      <c r="I8" s="21"/>
      <c r="J8" s="9"/>
    </row>
    <row r="9" spans="2:10" ht="15.75" thickBot="1" x14ac:dyDescent="0.3">
      <c r="B9" s="7"/>
      <c r="C9" s="16"/>
      <c r="D9" s="16"/>
      <c r="E9" s="16"/>
      <c r="F9" s="16"/>
      <c r="G9" s="16"/>
      <c r="H9" s="16"/>
      <c r="I9" s="16"/>
      <c r="J9" s="9"/>
    </row>
    <row r="10" spans="2:10" ht="18.75" x14ac:dyDescent="0.25">
      <c r="B10" s="7"/>
      <c r="C10" s="4" t="s">
        <v>0</v>
      </c>
      <c r="D10" s="4" t="s">
        <v>1</v>
      </c>
      <c r="E10" s="4" t="s">
        <v>20</v>
      </c>
      <c r="F10" s="4" t="s">
        <v>21</v>
      </c>
      <c r="G10" s="8"/>
      <c r="H10" s="8"/>
      <c r="I10" s="1" t="s">
        <v>7</v>
      </c>
      <c r="J10" s="9"/>
    </row>
    <row r="11" spans="2:10" ht="19.5" thickBot="1" x14ac:dyDescent="0.3">
      <c r="B11" s="7"/>
      <c r="C11" s="14" t="s">
        <v>16</v>
      </c>
      <c r="D11" s="3">
        <f>VLOOKUP($C$11,METAUX,2,FALSE)</f>
        <v>15.5</v>
      </c>
      <c r="E11" s="18"/>
      <c r="F11" s="18"/>
      <c r="G11" s="8"/>
      <c r="H11" s="8"/>
      <c r="I11" s="2">
        <f>(((3.14*((E11/2)^2))*D11)*F11)/1000</f>
        <v>0</v>
      </c>
      <c r="J11" s="9"/>
    </row>
    <row r="12" spans="2:10" ht="15.75" thickBot="1" x14ac:dyDescent="0.3">
      <c r="B12" s="10"/>
      <c r="C12" s="11"/>
      <c r="D12" s="11"/>
      <c r="E12" s="11"/>
      <c r="F12" s="11"/>
      <c r="G12" s="11"/>
      <c r="H12" s="11"/>
      <c r="I12" s="11"/>
      <c r="J12" s="12"/>
    </row>
    <row r="13" spans="2:10" ht="15.75" thickBot="1" x14ac:dyDescent="0.3"/>
    <row r="14" spans="2:10" x14ac:dyDescent="0.25">
      <c r="B14" s="5"/>
      <c r="C14" s="20" t="s">
        <v>23</v>
      </c>
      <c r="D14" s="20"/>
      <c r="E14" s="20"/>
      <c r="F14" s="20"/>
      <c r="G14" s="20"/>
      <c r="H14" s="20"/>
      <c r="I14" s="20"/>
      <c r="J14" s="6"/>
    </row>
    <row r="15" spans="2:10" ht="15.75" thickBot="1" x14ac:dyDescent="0.3">
      <c r="B15" s="7"/>
      <c r="C15" s="8"/>
      <c r="D15" s="8"/>
      <c r="E15" s="8"/>
      <c r="F15" s="8"/>
      <c r="G15" s="8"/>
      <c r="H15" s="8"/>
      <c r="I15" s="8"/>
      <c r="J15" s="9"/>
    </row>
    <row r="16" spans="2:10" ht="18.75" x14ac:dyDescent="0.25">
      <c r="B16" s="7"/>
      <c r="C16" s="4" t="s">
        <v>0</v>
      </c>
      <c r="D16" s="4" t="s">
        <v>1</v>
      </c>
      <c r="E16" s="4" t="s">
        <v>4</v>
      </c>
      <c r="F16" s="4" t="s">
        <v>24</v>
      </c>
      <c r="G16" s="4" t="s">
        <v>6</v>
      </c>
      <c r="H16" s="8"/>
      <c r="I16" s="1" t="s">
        <v>7</v>
      </c>
      <c r="J16" s="9"/>
    </row>
    <row r="17" spans="2:10" ht="19.5" thickBot="1" x14ac:dyDescent="0.3">
      <c r="B17" s="7"/>
      <c r="C17" s="14" t="s">
        <v>16</v>
      </c>
      <c r="D17" s="3">
        <f>VLOOKUP($C$17,METAUX,2,FALSE)</f>
        <v>15.5</v>
      </c>
      <c r="E17" s="13"/>
      <c r="F17" s="13"/>
      <c r="G17" s="13"/>
      <c r="H17" s="8"/>
      <c r="I17" s="2">
        <f>(((E17*F17)*D17)*G17)/1000</f>
        <v>0</v>
      </c>
      <c r="J17" s="9"/>
    </row>
    <row r="18" spans="2:10" ht="15.75" thickBot="1" x14ac:dyDescent="0.3">
      <c r="B18" s="10"/>
      <c r="C18" s="11"/>
      <c r="D18" s="11"/>
      <c r="E18" s="11"/>
      <c r="F18" s="11"/>
      <c r="G18" s="11"/>
      <c r="H18" s="11"/>
      <c r="I18" s="11"/>
      <c r="J18" s="12"/>
    </row>
    <row r="19" spans="2:10" ht="15.75" thickBot="1" x14ac:dyDescent="0.3"/>
    <row r="20" spans="2:10" x14ac:dyDescent="0.25">
      <c r="B20" s="5"/>
      <c r="C20" s="20" t="s">
        <v>25</v>
      </c>
      <c r="D20" s="20"/>
      <c r="E20" s="20"/>
      <c r="F20" s="20"/>
      <c r="G20" s="20"/>
      <c r="H20" s="20"/>
      <c r="I20" s="20"/>
      <c r="J20" s="6"/>
    </row>
    <row r="21" spans="2:10" ht="15.75" thickBot="1" x14ac:dyDescent="0.3">
      <c r="B21" s="7"/>
      <c r="C21" s="8"/>
      <c r="D21" s="8"/>
      <c r="E21" s="8"/>
      <c r="F21" s="8"/>
      <c r="G21" s="8"/>
      <c r="H21" s="8"/>
      <c r="I21" s="8"/>
      <c r="J21" s="9"/>
    </row>
    <row r="22" spans="2:10" ht="18.75" x14ac:dyDescent="0.25">
      <c r="B22" s="7"/>
      <c r="C22" s="4" t="s">
        <v>0</v>
      </c>
      <c r="D22" s="4" t="s">
        <v>1</v>
      </c>
      <c r="E22" s="4" t="s">
        <v>4</v>
      </c>
      <c r="F22" s="4" t="s">
        <v>24</v>
      </c>
      <c r="G22" s="4" t="s">
        <v>6</v>
      </c>
      <c r="H22" s="8"/>
      <c r="I22" s="1" t="s">
        <v>7</v>
      </c>
      <c r="J22" s="9"/>
    </row>
    <row r="23" spans="2:10" ht="19.5" thickBot="1" x14ac:dyDescent="0.3">
      <c r="B23" s="7"/>
      <c r="C23" s="14" t="s">
        <v>16</v>
      </c>
      <c r="D23" s="3">
        <f>VLOOKUP($C$23,METAUX,2,FALSE)</f>
        <v>15.5</v>
      </c>
      <c r="E23" s="13"/>
      <c r="F23" s="13"/>
      <c r="G23" s="13"/>
      <c r="H23" s="8"/>
      <c r="I23" s="2">
        <f>((((3.14*((E23/2)^2))/2)*D23)*G23)/1000</f>
        <v>0</v>
      </c>
      <c r="J23" s="9"/>
    </row>
    <row r="24" spans="2:10" ht="15.75" thickBot="1" x14ac:dyDescent="0.3">
      <c r="B24" s="10"/>
      <c r="C24" s="11"/>
      <c r="D24" s="11"/>
      <c r="E24" s="11"/>
      <c r="F24" s="11"/>
      <c r="G24" s="11"/>
      <c r="H24" s="11"/>
      <c r="I24" s="11"/>
      <c r="J24" s="12"/>
    </row>
  </sheetData>
  <sheetProtection password="CC62" sheet="1" objects="1" scenarios="1" selectLockedCells="1"/>
  <mergeCells count="4">
    <mergeCell ref="C2:I2"/>
    <mergeCell ref="C8:I8"/>
    <mergeCell ref="C14:I14"/>
    <mergeCell ref="C20:I20"/>
  </mergeCell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Feuil2!$B$2:$B$15</xm:f>
          </x14:formula1>
          <xm:sqref>C5 C11 C17 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5"/>
  <sheetViews>
    <sheetView workbookViewId="0">
      <selection activeCell="C3" sqref="C3"/>
    </sheetView>
  </sheetViews>
  <sheetFormatPr baseColWidth="10" defaultRowHeight="15" x14ac:dyDescent="0.25"/>
  <cols>
    <col min="2" max="2" width="16.5703125" style="15" bestFit="1" customWidth="1"/>
    <col min="3" max="3" width="11.42578125" style="15" customWidth="1"/>
    <col min="5" max="5" width="16.7109375" customWidth="1"/>
  </cols>
  <sheetData>
    <row r="2" spans="2:5" x14ac:dyDescent="0.25">
      <c r="B2" s="19" t="s">
        <v>26</v>
      </c>
      <c r="C2" s="19" t="s">
        <v>26</v>
      </c>
    </row>
    <row r="3" spans="2:5" x14ac:dyDescent="0.25">
      <c r="B3" s="15" t="s">
        <v>2</v>
      </c>
      <c r="C3" s="15">
        <v>21.5</v>
      </c>
      <c r="E3" t="s">
        <v>3</v>
      </c>
    </row>
    <row r="4" spans="2:5" x14ac:dyDescent="0.25">
      <c r="B4" s="15" t="s">
        <v>18</v>
      </c>
      <c r="C4" s="15">
        <v>19.3</v>
      </c>
      <c r="E4">
        <f>VLOOKUP(E3,METAUX,2,FALSE)</f>
        <v>10.5</v>
      </c>
    </row>
    <row r="5" spans="2:5" x14ac:dyDescent="0.25">
      <c r="B5" s="15" t="s">
        <v>3</v>
      </c>
      <c r="C5" s="15">
        <v>10.5</v>
      </c>
    </row>
    <row r="6" spans="2:5" x14ac:dyDescent="0.25">
      <c r="B6" s="15" t="s">
        <v>8</v>
      </c>
      <c r="C6" s="15">
        <v>12.5</v>
      </c>
    </row>
    <row r="7" spans="2:5" x14ac:dyDescent="0.25">
      <c r="B7" s="15" t="s">
        <v>9</v>
      </c>
      <c r="C7" s="15">
        <v>11.1</v>
      </c>
    </row>
    <row r="8" spans="2:5" x14ac:dyDescent="0.25">
      <c r="B8" s="15" t="s">
        <v>10</v>
      </c>
      <c r="C8" s="15">
        <v>10.4</v>
      </c>
    </row>
    <row r="9" spans="2:5" x14ac:dyDescent="0.25">
      <c r="B9" s="15" t="s">
        <v>11</v>
      </c>
      <c r="C9" s="15">
        <v>10.5</v>
      </c>
    </row>
    <row r="10" spans="2:5" x14ac:dyDescent="0.25">
      <c r="B10" s="15" t="s">
        <v>12</v>
      </c>
      <c r="C10" s="15">
        <v>15.2</v>
      </c>
    </row>
    <row r="11" spans="2:5" x14ac:dyDescent="0.25">
      <c r="B11" s="15" t="s">
        <v>13</v>
      </c>
      <c r="C11" s="15">
        <v>15.6</v>
      </c>
    </row>
    <row r="12" spans="2:5" x14ac:dyDescent="0.25">
      <c r="B12" s="15" t="s">
        <v>14</v>
      </c>
      <c r="C12" s="15">
        <v>16.3</v>
      </c>
    </row>
    <row r="13" spans="2:5" x14ac:dyDescent="0.25">
      <c r="B13" s="15" t="s">
        <v>15</v>
      </c>
      <c r="C13" s="15">
        <v>15.9</v>
      </c>
    </row>
    <row r="14" spans="2:5" x14ac:dyDescent="0.25">
      <c r="B14" s="15" t="s">
        <v>16</v>
      </c>
      <c r="C14" s="15">
        <v>15.5</v>
      </c>
    </row>
    <row r="15" spans="2:5" x14ac:dyDescent="0.25">
      <c r="B15" s="15" t="s">
        <v>17</v>
      </c>
      <c r="C15" s="15">
        <v>15.1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METAUX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Manigot</dc:creator>
  <cp:lastModifiedBy>Agathe RUQUIER</cp:lastModifiedBy>
  <dcterms:created xsi:type="dcterms:W3CDTF">2014-06-18T08:38:28Z</dcterms:created>
  <dcterms:modified xsi:type="dcterms:W3CDTF">2019-10-03T14:10:13Z</dcterms:modified>
</cp:coreProperties>
</file>